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统计表" sheetId="1" r:id="rId1"/>
  </sheets>
  <definedNames>
    <definedName name="_xlnm._FilterDatabase" localSheetId="0" hidden="1">统计表!$A$3:$O$31</definedName>
    <definedName name="_xlnm.Print_Titles" localSheetId="0">统计表!$3:$3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<sst xmlns="http://schemas.openxmlformats.org/spreadsheetml/2006/main" count="122" uniqueCount="93">
  <si>
    <t>附件2：</t>
  </si>
  <si>
    <t>凤台县2025年衔接资金项目计划表</t>
  </si>
  <si>
    <t>项目类别</t>
  </si>
  <si>
    <t>序号</t>
  </si>
  <si>
    <t>项目名称</t>
  </si>
  <si>
    <t>建设性质</t>
  </si>
  <si>
    <t>单位和
责任人</t>
  </si>
  <si>
    <t>实施地点</t>
  </si>
  <si>
    <t>建设内容及规模</t>
  </si>
  <si>
    <t>总投资</t>
  </si>
  <si>
    <t>财政资金</t>
  </si>
  <si>
    <t>其它
资金</t>
  </si>
  <si>
    <t>绩效目标</t>
  </si>
  <si>
    <t>联农带农
机制</t>
  </si>
  <si>
    <t>受益数</t>
  </si>
  <si>
    <t>实施
度</t>
  </si>
  <si>
    <t>一、基础设施</t>
  </si>
  <si>
    <t>2025年村庄基础设施建设项目</t>
  </si>
  <si>
    <t>新建</t>
  </si>
  <si>
    <t>农业农村局
张磊</t>
  </si>
  <si>
    <t>凤台县</t>
  </si>
  <si>
    <r>
      <rPr>
        <sz val="11"/>
        <color theme="1"/>
        <rFont val="宋体"/>
        <charset val="134"/>
      </rPr>
      <t>对全县部分</t>
    </r>
    <r>
      <rPr>
        <sz val="11"/>
        <rFont val="宋体"/>
        <charset val="134"/>
      </rPr>
      <t>乡镇部分村新建道路24公里</t>
    </r>
  </si>
  <si>
    <t>改善基础设施条件</t>
  </si>
  <si>
    <t>解决3000户，8000人的出行难问题</t>
  </si>
  <si>
    <t>凤凰镇芮集村“田园综合体”基础设施配套项目</t>
  </si>
  <si>
    <t>凤凰镇
苏晓毛</t>
  </si>
  <si>
    <t>凤凰镇
芮集村</t>
  </si>
  <si>
    <t>在凤凰镇芮集村田园综合体项目区内修建水泥路、配套建设排涝、灌溉设施，其中：修建水泥路1150米长、宽3.5米；排涝设施包括泵站、水池、机井、水井、配套电箱、电缆、水泵、水管等设施；灌溉配套设施包括配备喷灌带、阀门、安装配件、沟道清理等内容。</t>
  </si>
  <si>
    <t>提高村民生活质量</t>
  </si>
  <si>
    <t>完善大棚基础配套设施，提高土地综合利用水平，壮大村集体经济，丰富农产品种类和形成区域特色农产品优势，全面推进乡村振兴。</t>
  </si>
  <si>
    <t>顾桥镇临淝生活污水管网项目</t>
  </si>
  <si>
    <t>顾桥镇
杨艳辉</t>
  </si>
  <si>
    <t>顾桥镇
临淝村</t>
  </si>
  <si>
    <t>顾桥镇临淝村二、三队部分老旧生活污水管网进行修缮，同时新建部分污水管网，修缮新修生活污水管网共计约3000米。</t>
  </si>
  <si>
    <t>顾桥镇临淝村二、三队部分老旧生活污水管网进行修缮，同时新建部分污水管网，修缮新修生活污水管网共计约3000米，提高生活污水处理、收集效率，</t>
  </si>
  <si>
    <t>解决当地群众污水排放难问题，进一步改善生活条件，满足村居民生活污水的处理需求,促进农村环境保护，打造宜居宜业和美乡村，全面推进乡村振兴，</t>
  </si>
  <si>
    <t>李冲回族乡魏民路道路新建项目</t>
  </si>
  <si>
    <t>李冲回族乡
闪景旭</t>
  </si>
  <si>
    <t>李冲回族乡
民族村
魏郢村</t>
  </si>
  <si>
    <t>魏民路项目总长3000米，宽6米，总投资350万元，使用省级少数民族发展资金110万元，项目内容为利用机械设施破碎旧水泥混凝土路面中的板体，对破碎后的板块进行加固处理，如使用重型压路机碾压和灌浆工作，以缩减空隙并增强路面的结构强度，在经过加固处理的水泥混凝土路面上平铺沥青混凝土。</t>
  </si>
  <si>
    <t>有效改善民族村、魏郢村生产道路交通环境，拓宽路面宽度，提升通畅度，便利群众生产、生活，有效降低群众生活区域噪音和粉尘污染，带动周边人居环境整体提升，进一步推动我乡屠宰产业及相关产业发展。</t>
  </si>
  <si>
    <t>项目建成后，将有效改善村庄内道路交通环境，便利群众生活出行，大大提升产业发展基础，提高村民生活幸福感和获得感。</t>
  </si>
  <si>
    <t>二、产业发展</t>
  </si>
  <si>
    <t>凤台乡村振兴产业园厂房提质增效项目（一期）</t>
  </si>
  <si>
    <t>凤台经济开发区
王冬元</t>
  </si>
  <si>
    <t>凤台经济开发区凤凰湖片区</t>
  </si>
  <si>
    <t>新建定制化厂房约4000平方米（最终以企业定制化需求为准），原标准化厂房提升改造约5.5万平方米，建设内容包括土方工程、地基基础、主体结构、电气系统、给排水系统、暖通系统、水电系统、消防系统、装饰装修、钢结构厂房、空调、新风系统、洁净化车间建设等，达到满足企业生产需求。</t>
  </si>
  <si>
    <t>企业项目投产后，年产值约6亿元，实现税收1000万元，带动脱贫户、监测对象就地就业。</t>
  </si>
  <si>
    <t>鼓励支持吸纳当地贫人口、监测对象就地就业</t>
  </si>
  <si>
    <t>2025年发展新型农村集体经济项目</t>
  </si>
  <si>
    <t>集体发展办公室</t>
  </si>
  <si>
    <r>
      <rPr>
        <sz val="10"/>
        <rFont val="宋体"/>
        <charset val="0"/>
      </rPr>
      <t>充分发挥党建引领作用，积极探索开发农业多种功能挖掘乡村多元价值，促进产业提档升级，加快一二三产融合发展，推动村集体经济实现新突破。探索优化资产参股运营模式，提升回报水平，实现村集体经济可持续发展，推动集体资产增值能力实现新提高。探索村集体股份经济合作社自主经营，创新发展的经验模式，在引领带动上实现新突破。确保列入扶持项目的</t>
    </r>
    <r>
      <rPr>
        <sz val="10"/>
        <rFont val="Times New Roman"/>
        <charset val="0"/>
      </rPr>
      <t>13</t>
    </r>
    <r>
      <rPr>
        <sz val="10"/>
        <rFont val="宋体"/>
        <charset val="0"/>
      </rPr>
      <t>个村</t>
    </r>
    <r>
      <rPr>
        <sz val="10"/>
        <rFont val="Times New Roman"/>
        <charset val="0"/>
      </rPr>
      <t>,</t>
    </r>
    <r>
      <rPr>
        <sz val="10"/>
        <rFont val="宋体"/>
        <charset val="0"/>
      </rPr>
      <t>年平均增收原则上达到</t>
    </r>
    <r>
      <rPr>
        <sz val="10"/>
        <rFont val="Times New Roman"/>
        <charset val="0"/>
      </rPr>
      <t>4</t>
    </r>
    <r>
      <rPr>
        <sz val="10"/>
        <rFont val="宋体"/>
        <charset val="0"/>
      </rPr>
      <t>万元。</t>
    </r>
  </si>
  <si>
    <t>每年带动村集体增加收入。</t>
  </si>
  <si>
    <t>增加村集体经济收入，增加农户收入。</t>
  </si>
  <si>
    <t>2025年产业直补项目</t>
  </si>
  <si>
    <t>县农业农村局
张磊</t>
  </si>
  <si>
    <t>对脱贫户、监测对象特色种养殖户实施"产业直补到户"补贴政策，鼓励发展个人产业</t>
  </si>
  <si>
    <t>鼓励脱贫人口、监测对象自身发展，增加收入。</t>
  </si>
  <si>
    <t>鼓励支持脱贫人口、监测对象发展产业，实现增收</t>
  </si>
  <si>
    <t>杨村镇彭庄村农事服务中心</t>
  </si>
  <si>
    <t>杨村镇
高志强</t>
  </si>
  <si>
    <t>杨村镇
彭庄村</t>
  </si>
  <si>
    <t>项目占地4700平方米，新建烘干房钢结构房（含灰房）650㎡，水泥晾晒场地600㎡，原粮筒仓800-1000吨两座、购买烘干设备30吨6台套，生物质锅炉2台套，铲车、地磅等辅助设施及环保配套辅助设施等。</t>
  </si>
  <si>
    <t>提高村集体经济收入，帮助脱贫户、监测户及一般户就业问题。</t>
  </si>
  <si>
    <t>能逐步建成覆盖本村及周边村镇的粮食产后服务体系，为促进节粮减损、带动农民增收，着力壮大村集体经济提供很好的示范带头作用，也可帮助脱贫户、监测户及一般户就业问题。</t>
  </si>
  <si>
    <t>三、教育帮扶</t>
  </si>
  <si>
    <t>2025年雨露计划项目</t>
  </si>
  <si>
    <t>对全县中等职业教育和高等职业教育的脱贫户、监测户户内学生进行资助</t>
  </si>
  <si>
    <t>减轻脱贫户、监测对象家教育负担</t>
  </si>
  <si>
    <t>保证脱贫户、监测对象子女都能接受教育，增强脱贫户的造血能力</t>
  </si>
  <si>
    <t>四、稳岗就业</t>
  </si>
  <si>
    <t>2025年跨省就业一次性交通补助</t>
  </si>
  <si>
    <t>县人社局
梁栋</t>
  </si>
  <si>
    <t>对全村省外务工的脱贫户、监测户进行交通补贴</t>
  </si>
  <si>
    <t>激励脱贫人口成员外出务工，给与务工补助减少务工交通支出，减轻脱贫户、监测对象家庭负担</t>
  </si>
  <si>
    <t>促进脱贫户、监测对象稳岗就业，增加收入</t>
  </si>
  <si>
    <t>2025年公益性岗位补助项目</t>
  </si>
  <si>
    <t>设置公益性岗位，鼓励脱贫户、监测对象及困难群众通过劳动获取报酬，激发脱贫户、监测对象内生动力</t>
  </si>
  <si>
    <t>开发公益性岗位，确保不方便外出的人员能够就近就业，减轻脱贫户、监测对象家庭负担</t>
  </si>
  <si>
    <t>五、金融帮扶</t>
  </si>
  <si>
    <t>2025年小额信贷贴息项目</t>
  </si>
  <si>
    <t>县财政局
刘松</t>
  </si>
  <si>
    <t>对获得金融机构小额信贷扶持的脱贫户给予贷款贴息支持</t>
  </si>
  <si>
    <t>通过小额信贷贴息，鼓励脱贫户、监测户贷款发展产业，促进脱贫户、监测户增收</t>
  </si>
  <si>
    <t>以贴息的方式减轻小额信贷用户的资金使用负担</t>
  </si>
  <si>
    <t>六、消费帮扶</t>
  </si>
  <si>
    <t>2025年合肥地铁消费帮扶项目</t>
  </si>
  <si>
    <t>对参与合肥地铁消费帮扶项目的企业，按照灯箱广告费用的55%进行补贴</t>
  </si>
  <si>
    <t>提升农产品品牌，减轻企业负担</t>
  </si>
  <si>
    <t>七、其他项目</t>
  </si>
  <si>
    <t>2025年帮扶车间奖补项目</t>
  </si>
  <si>
    <t>为我县帮扶车间及参与帮扶车间务工的脱贫户、监测户进行适当奖补</t>
  </si>
  <si>
    <t>鼓励企业申请帮扶车间并积极吸纳脱贫户、监测户参与就业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</si>
</sst>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0"/>
    </font>
    <font>
      <sz val="11"/>
      <color indexed="8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4 2" xfId="50"/>
    <cellStyle name="常规 2" xfId="51"/>
    <cellStyle name="常规_附件1-5 2" xfId="52"/>
    <cellStyle name="常规 2 2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abSelected="1" topLeftCell="B7" workbookViewId="0">
      <selection activeCell="G13" sqref="G13"/>
    </sheetView>
  </sheetViews>
  <sheetFormatPr defaultColWidth="9" defaultRowHeight="14.25"/>
  <cols>
    <col min="1" max="1" width="15.5" customWidth="1"/>
    <col min="2" max="2" width="5.5" customWidth="1"/>
    <col min="3" max="3" width="18.125" style="5" customWidth="1"/>
    <col min="4" max="4" width="8.5" customWidth="1"/>
    <col min="5" max="5" width="14.75" customWidth="1"/>
    <col min="6" max="6" width="16.5" customWidth="1"/>
    <col min="7" max="7" width="42.25" customWidth="1"/>
    <col min="8" max="9" width="12.875"/>
    <col min="10" max="10" width="7.375" customWidth="1"/>
    <col min="11" max="11" width="27.375" customWidth="1"/>
    <col min="12" max="12" width="19.625" customWidth="1"/>
    <col min="13" max="13" width="8.375" customWidth="1"/>
    <col min="14" max="14" width="8" customWidth="1"/>
    <col min="15" max="15" width="7.375" customWidth="1"/>
  </cols>
  <sheetData>
    <row r="1" ht="21" customHeight="1" spans="1:1">
      <c r="A1" t="s">
        <v>0</v>
      </c>
    </row>
    <row r="2" ht="63" customHeight="1" spans="1:15">
      <c r="A2" s="6" t="s">
        <v>1</v>
      </c>
      <c r="B2" s="6"/>
      <c r="C2" s="6"/>
      <c r="D2" s="6"/>
      <c r="E2" s="6"/>
      <c r="F2" s="6"/>
      <c r="G2" s="6"/>
      <c r="H2" s="19"/>
      <c r="I2" s="19"/>
      <c r="J2" s="6"/>
      <c r="K2" s="6"/>
      <c r="L2" s="6"/>
      <c r="M2" s="6"/>
      <c r="N2" s="6"/>
      <c r="O2" s="6"/>
    </row>
    <row r="3" s="1" customFormat="1" ht="50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20" t="s">
        <v>9</v>
      </c>
      <c r="I3" s="20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14</v>
      </c>
      <c r="O3" s="7" t="s">
        <v>15</v>
      </c>
    </row>
    <row r="4" s="2" customFormat="1" ht="35" customHeight="1" spans="1:15">
      <c r="A4" s="8" t="s">
        <v>16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="2" customFormat="1" ht="45" customHeight="1" spans="1:15">
      <c r="A5" s="10"/>
      <c r="B5" s="9">
        <v>1</v>
      </c>
      <c r="C5" s="11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>
        <v>1800</v>
      </c>
      <c r="I5" s="12">
        <v>1800</v>
      </c>
      <c r="J5" s="12">
        <v>0</v>
      </c>
      <c r="K5" s="12" t="s">
        <v>22</v>
      </c>
      <c r="L5" s="12" t="s">
        <v>23</v>
      </c>
      <c r="M5" s="12">
        <v>3000</v>
      </c>
      <c r="N5" s="12">
        <v>8000</v>
      </c>
      <c r="O5" s="12">
        <v>2025</v>
      </c>
    </row>
    <row r="6" s="3" customFormat="1" ht="105" customHeight="1" spans="1:16">
      <c r="A6" s="10"/>
      <c r="B6" s="9">
        <v>2</v>
      </c>
      <c r="C6" s="9" t="s">
        <v>24</v>
      </c>
      <c r="D6" s="9" t="s">
        <v>18</v>
      </c>
      <c r="E6" s="13" t="s">
        <v>25</v>
      </c>
      <c r="F6" s="13" t="s">
        <v>26</v>
      </c>
      <c r="G6" s="13" t="s">
        <v>27</v>
      </c>
      <c r="H6" s="9">
        <v>160</v>
      </c>
      <c r="I6" s="9">
        <v>160</v>
      </c>
      <c r="J6" s="9">
        <v>0</v>
      </c>
      <c r="K6" s="12" t="s">
        <v>28</v>
      </c>
      <c r="L6" s="13" t="s">
        <v>29</v>
      </c>
      <c r="M6" s="9">
        <v>438</v>
      </c>
      <c r="N6" s="9">
        <v>1648</v>
      </c>
      <c r="O6" s="9">
        <v>2025</v>
      </c>
      <c r="P6" s="29"/>
    </row>
    <row r="7" s="2" customFormat="1" ht="109" customHeight="1" spans="1:15">
      <c r="A7" s="10"/>
      <c r="B7" s="9">
        <v>3</v>
      </c>
      <c r="C7" s="11" t="s">
        <v>30</v>
      </c>
      <c r="D7" s="13" t="s">
        <v>18</v>
      </c>
      <c r="E7" s="13" t="s">
        <v>31</v>
      </c>
      <c r="F7" s="13" t="s">
        <v>32</v>
      </c>
      <c r="G7" s="13" t="s">
        <v>33</v>
      </c>
      <c r="H7" s="13">
        <v>600</v>
      </c>
      <c r="I7" s="13">
        <v>600</v>
      </c>
      <c r="J7" s="13">
        <v>0</v>
      </c>
      <c r="K7" s="13" t="s">
        <v>34</v>
      </c>
      <c r="L7" s="13" t="s">
        <v>35</v>
      </c>
      <c r="M7" s="13">
        <v>120</v>
      </c>
      <c r="N7" s="13">
        <v>425</v>
      </c>
      <c r="O7" s="13">
        <v>2025</v>
      </c>
    </row>
    <row r="8" s="2" customFormat="1" ht="123" customHeight="1" spans="1:15">
      <c r="A8" s="10"/>
      <c r="B8" s="9">
        <v>4</v>
      </c>
      <c r="C8" s="14" t="s">
        <v>36</v>
      </c>
      <c r="D8" s="13" t="s">
        <v>18</v>
      </c>
      <c r="E8" s="21" t="s">
        <v>37</v>
      </c>
      <c r="F8" s="21" t="s">
        <v>38</v>
      </c>
      <c r="G8" s="21" t="s">
        <v>39</v>
      </c>
      <c r="H8" s="21">
        <v>350</v>
      </c>
      <c r="I8" s="21">
        <v>350</v>
      </c>
      <c r="J8" s="21">
        <v>0</v>
      </c>
      <c r="K8" s="21" t="s">
        <v>40</v>
      </c>
      <c r="L8" s="21" t="s">
        <v>41</v>
      </c>
      <c r="M8" s="21">
        <v>1050</v>
      </c>
      <c r="N8" s="21">
        <v>4300</v>
      </c>
      <c r="O8" s="21">
        <v>2025</v>
      </c>
    </row>
    <row r="9" s="2" customFormat="1" ht="35" customHeight="1" spans="1:15">
      <c r="A9" s="8"/>
      <c r="B9" s="9"/>
      <c r="C9" s="9"/>
      <c r="D9" s="9"/>
      <c r="E9" s="9"/>
      <c r="F9" s="9"/>
      <c r="G9" s="22"/>
      <c r="H9" s="23">
        <f>SUM(H5:H8)</f>
        <v>2910</v>
      </c>
      <c r="I9" s="23">
        <f>SUM(I5:I8)</f>
        <v>2910</v>
      </c>
      <c r="J9" s="23">
        <f>SUM(J5:J8)</f>
        <v>0</v>
      </c>
      <c r="K9" s="9"/>
      <c r="L9" s="9"/>
      <c r="M9" s="22"/>
      <c r="N9" s="22"/>
      <c r="O9" s="9"/>
    </row>
    <row r="10" s="2" customFormat="1" ht="35" customHeight="1" spans="1:15">
      <c r="A10" s="8" t="s">
        <v>42</v>
      </c>
      <c r="B10" s="9"/>
      <c r="C10" s="9"/>
      <c r="D10" s="9"/>
      <c r="E10" s="9"/>
      <c r="F10" s="9"/>
      <c r="G10" s="22"/>
      <c r="H10" s="23"/>
      <c r="I10" s="23"/>
      <c r="J10" s="23"/>
      <c r="K10" s="9"/>
      <c r="L10" s="9"/>
      <c r="M10" s="22"/>
      <c r="N10" s="22"/>
      <c r="O10" s="9"/>
    </row>
    <row r="11" s="2" customFormat="1" ht="103" customHeight="1" spans="1:15">
      <c r="A11" s="10"/>
      <c r="B11" s="9">
        <v>1</v>
      </c>
      <c r="C11" s="11" t="s">
        <v>43</v>
      </c>
      <c r="D11" s="12" t="s">
        <v>18</v>
      </c>
      <c r="E11" s="9" t="s">
        <v>44</v>
      </c>
      <c r="F11" s="12" t="s">
        <v>45</v>
      </c>
      <c r="G11" s="12" t="s">
        <v>46</v>
      </c>
      <c r="H11" s="13">
        <v>2000</v>
      </c>
      <c r="I11" s="12">
        <v>2000</v>
      </c>
      <c r="J11" s="12">
        <v>0</v>
      </c>
      <c r="K11" s="12" t="s">
        <v>47</v>
      </c>
      <c r="L11" s="12" t="s">
        <v>48</v>
      </c>
      <c r="M11" s="12">
        <v>500</v>
      </c>
      <c r="N11" s="21">
        <v>1000</v>
      </c>
      <c r="O11" s="21">
        <v>2025</v>
      </c>
    </row>
    <row r="12" s="2" customFormat="1" ht="115" customHeight="1" spans="1:15">
      <c r="A12" s="10"/>
      <c r="B12" s="12">
        <v>2</v>
      </c>
      <c r="C12" s="12" t="s">
        <v>49</v>
      </c>
      <c r="D12" s="12" t="s">
        <v>18</v>
      </c>
      <c r="E12" s="12" t="s">
        <v>50</v>
      </c>
      <c r="F12" s="12" t="s">
        <v>20</v>
      </c>
      <c r="G12" s="12" t="s">
        <v>51</v>
      </c>
      <c r="H12" s="12">
        <v>850</v>
      </c>
      <c r="I12" s="12">
        <v>850</v>
      </c>
      <c r="J12" s="12">
        <f>H12-I12</f>
        <v>0</v>
      </c>
      <c r="K12" s="12" t="s">
        <v>52</v>
      </c>
      <c r="L12" s="12" t="s">
        <v>53</v>
      </c>
      <c r="M12" s="12">
        <v>800</v>
      </c>
      <c r="N12" s="12">
        <v>2000</v>
      </c>
      <c r="O12" s="12">
        <v>2025</v>
      </c>
    </row>
    <row r="13" s="2" customFormat="1" ht="54" customHeight="1" spans="1:15">
      <c r="A13" s="10"/>
      <c r="B13" s="9">
        <v>3</v>
      </c>
      <c r="C13" s="11" t="s">
        <v>54</v>
      </c>
      <c r="D13" s="12" t="s">
        <v>18</v>
      </c>
      <c r="E13" s="24" t="s">
        <v>55</v>
      </c>
      <c r="F13" s="12" t="s">
        <v>20</v>
      </c>
      <c r="G13" s="13" t="s">
        <v>56</v>
      </c>
      <c r="H13" s="12">
        <v>195</v>
      </c>
      <c r="I13" s="12">
        <v>195</v>
      </c>
      <c r="J13" s="12">
        <v>0</v>
      </c>
      <c r="K13" s="12" t="s">
        <v>57</v>
      </c>
      <c r="L13" s="12" t="s">
        <v>58</v>
      </c>
      <c r="M13" s="21">
        <v>600</v>
      </c>
      <c r="N13" s="21">
        <v>1800</v>
      </c>
      <c r="O13" s="12">
        <v>2025</v>
      </c>
    </row>
    <row r="14" s="4" customFormat="1" ht="149" customHeight="1" spans="1:15">
      <c r="A14" s="10"/>
      <c r="B14" s="9">
        <v>4</v>
      </c>
      <c r="C14" s="11" t="s">
        <v>59</v>
      </c>
      <c r="D14" s="13" t="s">
        <v>18</v>
      </c>
      <c r="E14" s="11" t="s">
        <v>60</v>
      </c>
      <c r="F14" s="11" t="s">
        <v>61</v>
      </c>
      <c r="G14" s="11" t="s">
        <v>62</v>
      </c>
      <c r="H14" s="25">
        <v>1000</v>
      </c>
      <c r="I14" s="25">
        <v>1000</v>
      </c>
      <c r="J14" s="25">
        <v>0</v>
      </c>
      <c r="K14" s="27" t="s">
        <v>63</v>
      </c>
      <c r="L14" s="28" t="s">
        <v>64</v>
      </c>
      <c r="M14" s="13">
        <v>312</v>
      </c>
      <c r="N14" s="13">
        <v>675</v>
      </c>
      <c r="O14" s="11">
        <v>2025</v>
      </c>
    </row>
    <row r="15" s="2" customFormat="1" ht="35" customHeight="1" spans="1:15">
      <c r="A15" s="8"/>
      <c r="B15" s="9"/>
      <c r="C15" s="9"/>
      <c r="D15" s="9"/>
      <c r="E15" s="9"/>
      <c r="F15" s="9"/>
      <c r="G15" s="9"/>
      <c r="H15" s="23">
        <f>SUM(H11:H14)</f>
        <v>4045</v>
      </c>
      <c r="I15" s="23">
        <f>SUM(I11:I14)</f>
        <v>4045</v>
      </c>
      <c r="J15" s="23">
        <f>SUM(J11:J14)</f>
        <v>0</v>
      </c>
      <c r="K15" s="22"/>
      <c r="L15" s="9"/>
      <c r="M15" s="9"/>
      <c r="N15" s="9"/>
      <c r="O15" s="9"/>
    </row>
    <row r="16" s="2" customFormat="1" ht="35" customHeight="1" spans="1:15">
      <c r="A16" s="8" t="s">
        <v>65</v>
      </c>
      <c r="B16" s="9"/>
      <c r="C16" s="9"/>
      <c r="D16" s="9"/>
      <c r="E16" s="9"/>
      <c r="F16" s="9"/>
      <c r="G16" s="9"/>
      <c r="H16" s="23"/>
      <c r="I16" s="23"/>
      <c r="J16" s="23"/>
      <c r="K16" s="22"/>
      <c r="L16" s="9"/>
      <c r="M16" s="9"/>
      <c r="N16" s="9"/>
      <c r="O16" s="9"/>
    </row>
    <row r="17" s="2" customFormat="1" ht="58" customHeight="1" spans="1:15">
      <c r="A17" s="15"/>
      <c r="B17" s="9">
        <v>1</v>
      </c>
      <c r="C17" s="12" t="s">
        <v>66</v>
      </c>
      <c r="D17" s="12" t="s">
        <v>18</v>
      </c>
      <c r="E17" s="24" t="s">
        <v>55</v>
      </c>
      <c r="F17" s="12" t="s">
        <v>20</v>
      </c>
      <c r="G17" s="12" t="s">
        <v>67</v>
      </c>
      <c r="H17" s="12">
        <v>200</v>
      </c>
      <c r="I17" s="12">
        <v>200</v>
      </c>
      <c r="J17" s="12">
        <v>0</v>
      </c>
      <c r="K17" s="21" t="s">
        <v>68</v>
      </c>
      <c r="L17" s="12" t="s">
        <v>69</v>
      </c>
      <c r="M17" s="12">
        <v>800</v>
      </c>
      <c r="N17" s="12">
        <v>1600</v>
      </c>
      <c r="O17" s="12">
        <v>2025</v>
      </c>
    </row>
    <row r="18" s="2" customFormat="1" ht="35" customHeight="1" spans="1:15">
      <c r="A18" s="8"/>
      <c r="B18" s="9"/>
      <c r="C18" s="9"/>
      <c r="D18" s="9"/>
      <c r="E18" s="9"/>
      <c r="F18" s="9"/>
      <c r="G18" s="9"/>
      <c r="H18" s="23">
        <f>SUM(H17:H17)</f>
        <v>200</v>
      </c>
      <c r="I18" s="23">
        <f>SUM(I17:I17)</f>
        <v>200</v>
      </c>
      <c r="J18" s="23">
        <f>SUM(J17:J17)</f>
        <v>0</v>
      </c>
      <c r="K18" s="9"/>
      <c r="L18" s="9"/>
      <c r="M18" s="9"/>
      <c r="N18" s="9"/>
      <c r="O18" s="9"/>
    </row>
    <row r="19" s="2" customFormat="1" ht="35" customHeight="1" spans="1:15">
      <c r="A19" s="8" t="s">
        <v>70</v>
      </c>
      <c r="B19" s="9"/>
      <c r="C19" s="9"/>
      <c r="D19" s="9"/>
      <c r="E19" s="9"/>
      <c r="F19" s="9"/>
      <c r="G19" s="9"/>
      <c r="H19" s="23"/>
      <c r="I19" s="23"/>
      <c r="J19" s="23"/>
      <c r="K19" s="9"/>
      <c r="L19" s="9"/>
      <c r="M19" s="9"/>
      <c r="N19" s="9"/>
      <c r="O19" s="9"/>
    </row>
    <row r="20" s="2" customFormat="1" ht="50" customHeight="1" spans="1:15">
      <c r="A20" s="10"/>
      <c r="B20" s="9">
        <v>1</v>
      </c>
      <c r="C20" s="12" t="s">
        <v>71</v>
      </c>
      <c r="D20" s="12" t="s">
        <v>18</v>
      </c>
      <c r="E20" s="12" t="s">
        <v>72</v>
      </c>
      <c r="F20" s="12" t="s">
        <v>20</v>
      </c>
      <c r="G20" s="12" t="s">
        <v>73</v>
      </c>
      <c r="H20" s="9">
        <v>180</v>
      </c>
      <c r="I20" s="9">
        <v>180</v>
      </c>
      <c r="J20" s="12">
        <v>0</v>
      </c>
      <c r="K20" s="12" t="s">
        <v>74</v>
      </c>
      <c r="L20" s="12" t="s">
        <v>75</v>
      </c>
      <c r="M20" s="9">
        <v>1500</v>
      </c>
      <c r="N20" s="9">
        <v>2000</v>
      </c>
      <c r="O20" s="12">
        <v>2025</v>
      </c>
    </row>
    <row r="21" s="2" customFormat="1" ht="50" customHeight="1" spans="1:15">
      <c r="A21" s="10"/>
      <c r="B21" s="9">
        <v>2</v>
      </c>
      <c r="C21" s="12" t="s">
        <v>76</v>
      </c>
      <c r="D21" s="12" t="s">
        <v>18</v>
      </c>
      <c r="E21" s="24" t="s">
        <v>55</v>
      </c>
      <c r="F21" s="12" t="s">
        <v>20</v>
      </c>
      <c r="G21" s="12" t="s">
        <v>77</v>
      </c>
      <c r="H21" s="9">
        <v>225</v>
      </c>
      <c r="I21" s="9">
        <v>225</v>
      </c>
      <c r="J21" s="12">
        <v>0</v>
      </c>
      <c r="K21" s="12" t="s">
        <v>78</v>
      </c>
      <c r="L21" s="12" t="s">
        <v>75</v>
      </c>
      <c r="M21" s="9">
        <v>450</v>
      </c>
      <c r="N21" s="9">
        <v>750</v>
      </c>
      <c r="O21" s="12">
        <v>2025</v>
      </c>
    </row>
    <row r="22" s="2" customFormat="1" ht="35" customHeight="1" spans="1:15">
      <c r="A22" s="8"/>
      <c r="B22" s="9"/>
      <c r="C22" s="9"/>
      <c r="D22" s="9"/>
      <c r="E22" s="9"/>
      <c r="F22" s="9"/>
      <c r="G22" s="9"/>
      <c r="H22" s="23">
        <f>SUM(H20:H21)</f>
        <v>405</v>
      </c>
      <c r="I22" s="23">
        <f>SUM(I20:I21)</f>
        <v>405</v>
      </c>
      <c r="J22" s="23">
        <f>SUM(J20:J21)</f>
        <v>0</v>
      </c>
      <c r="K22" s="22"/>
      <c r="L22" s="9"/>
      <c r="M22" s="9"/>
      <c r="N22" s="9"/>
      <c r="O22" s="9"/>
    </row>
    <row r="23" s="2" customFormat="1" ht="35" customHeight="1" spans="1:15">
      <c r="A23" s="8" t="s">
        <v>79</v>
      </c>
      <c r="B23" s="9"/>
      <c r="C23" s="9"/>
      <c r="D23" s="9"/>
      <c r="E23" s="9"/>
      <c r="F23" s="9"/>
      <c r="G23" s="9"/>
      <c r="H23" s="23"/>
      <c r="I23" s="23"/>
      <c r="J23" s="23"/>
      <c r="K23" s="22"/>
      <c r="L23" s="9"/>
      <c r="M23" s="9"/>
      <c r="N23" s="9"/>
      <c r="O23" s="9"/>
    </row>
    <row r="24" s="2" customFormat="1" ht="50" customHeight="1" spans="1:15">
      <c r="A24" s="15"/>
      <c r="B24" s="9">
        <v>1</v>
      </c>
      <c r="C24" s="12" t="s">
        <v>80</v>
      </c>
      <c r="D24" s="12" t="s">
        <v>18</v>
      </c>
      <c r="E24" s="24" t="s">
        <v>81</v>
      </c>
      <c r="F24" s="12" t="s">
        <v>20</v>
      </c>
      <c r="G24" s="13" t="s">
        <v>82</v>
      </c>
      <c r="H24" s="9">
        <v>220</v>
      </c>
      <c r="I24" s="9">
        <v>220</v>
      </c>
      <c r="J24" s="12">
        <v>0</v>
      </c>
      <c r="K24" s="14" t="s">
        <v>83</v>
      </c>
      <c r="L24" s="11" t="s">
        <v>84</v>
      </c>
      <c r="M24" s="9">
        <v>2000</v>
      </c>
      <c r="N24" s="9">
        <v>4000</v>
      </c>
      <c r="O24" s="12">
        <v>2025</v>
      </c>
    </row>
    <row r="25" s="2" customFormat="1" ht="35" customHeight="1" spans="1:15">
      <c r="A25" s="8"/>
      <c r="B25" s="9"/>
      <c r="C25" s="9"/>
      <c r="D25" s="9"/>
      <c r="E25" s="9"/>
      <c r="F25" s="9"/>
      <c r="G25" s="9"/>
      <c r="H25" s="23">
        <f>SUM(H24:H24)</f>
        <v>220</v>
      </c>
      <c r="I25" s="23">
        <f>SUM(I24:I24)</f>
        <v>220</v>
      </c>
      <c r="J25" s="23">
        <f>SUM(J24:J24)</f>
        <v>0</v>
      </c>
      <c r="K25" s="22"/>
      <c r="L25" s="22"/>
      <c r="M25" s="9"/>
      <c r="N25" s="9"/>
      <c r="O25" s="9"/>
    </row>
    <row r="26" s="2" customFormat="1" ht="35" customHeight="1" spans="1:15">
      <c r="A26" s="8" t="s">
        <v>85</v>
      </c>
      <c r="B26" s="9"/>
      <c r="C26" s="9"/>
      <c r="D26" s="9"/>
      <c r="E26" s="9"/>
      <c r="F26" s="9"/>
      <c r="G26" s="9"/>
      <c r="H26" s="23"/>
      <c r="I26" s="23"/>
      <c r="J26" s="23"/>
      <c r="K26" s="22"/>
      <c r="L26" s="22"/>
      <c r="M26" s="9"/>
      <c r="N26" s="9"/>
      <c r="O26" s="9"/>
    </row>
    <row r="27" s="2" customFormat="1" ht="50" customHeight="1" spans="1:15">
      <c r="A27" s="16"/>
      <c r="B27" s="11">
        <v>1</v>
      </c>
      <c r="C27" s="12" t="s">
        <v>86</v>
      </c>
      <c r="D27" s="11" t="s">
        <v>18</v>
      </c>
      <c r="E27" s="24" t="s">
        <v>55</v>
      </c>
      <c r="F27" s="12" t="s">
        <v>20</v>
      </c>
      <c r="G27" s="11" t="s">
        <v>87</v>
      </c>
      <c r="H27" s="13">
        <v>1</v>
      </c>
      <c r="I27" s="13">
        <v>1</v>
      </c>
      <c r="J27" s="13">
        <v>0</v>
      </c>
      <c r="K27" s="14" t="s">
        <v>88</v>
      </c>
      <c r="L27" s="11" t="s">
        <v>88</v>
      </c>
      <c r="M27" s="13">
        <v>50</v>
      </c>
      <c r="N27" s="13">
        <v>80</v>
      </c>
      <c r="O27" s="11">
        <v>2025</v>
      </c>
    </row>
    <row r="28" s="2" customFormat="1" ht="35" customHeight="1" spans="1:15">
      <c r="A28" s="8"/>
      <c r="B28" s="9"/>
      <c r="C28" s="9"/>
      <c r="D28" s="9"/>
      <c r="E28" s="9"/>
      <c r="F28" s="9"/>
      <c r="G28" s="9"/>
      <c r="H28" s="23">
        <f>SUM(H27:H27)</f>
        <v>1</v>
      </c>
      <c r="I28" s="23">
        <f>SUM(I27:I27)</f>
        <v>1</v>
      </c>
      <c r="J28" s="23">
        <f>SUM(J27:J27)</f>
        <v>0</v>
      </c>
      <c r="K28" s="9"/>
      <c r="L28" s="9"/>
      <c r="M28" s="9"/>
      <c r="N28" s="9"/>
      <c r="O28" s="9"/>
    </row>
    <row r="29" s="2" customFormat="1" ht="35" customHeight="1" spans="1:15">
      <c r="A29" s="8" t="s">
        <v>89</v>
      </c>
      <c r="B29" s="9"/>
      <c r="C29" s="9"/>
      <c r="D29" s="9"/>
      <c r="E29" s="9"/>
      <c r="F29" s="9"/>
      <c r="G29" s="9"/>
      <c r="H29" s="23"/>
      <c r="I29" s="23"/>
      <c r="J29" s="23"/>
      <c r="K29" s="9"/>
      <c r="L29" s="9"/>
      <c r="M29" s="9"/>
      <c r="N29" s="9"/>
      <c r="O29" s="9"/>
    </row>
    <row r="30" s="2" customFormat="1" ht="50" customHeight="1" spans="1:15">
      <c r="A30" s="17"/>
      <c r="B30" s="13">
        <v>1</v>
      </c>
      <c r="C30" s="12" t="s">
        <v>90</v>
      </c>
      <c r="D30" s="13" t="s">
        <v>18</v>
      </c>
      <c r="E30" s="24" t="s">
        <v>55</v>
      </c>
      <c r="F30" s="13" t="s">
        <v>20</v>
      </c>
      <c r="G30" s="13" t="s">
        <v>91</v>
      </c>
      <c r="H30" s="13">
        <v>5</v>
      </c>
      <c r="I30" s="13">
        <v>5</v>
      </c>
      <c r="J30" s="13">
        <v>0</v>
      </c>
      <c r="K30" s="13" t="s">
        <v>92</v>
      </c>
      <c r="L30" s="12" t="s">
        <v>75</v>
      </c>
      <c r="M30" s="13">
        <v>30</v>
      </c>
      <c r="N30" s="13">
        <v>50</v>
      </c>
      <c r="O30" s="13">
        <v>2025</v>
      </c>
    </row>
    <row r="31" s="2" customFormat="1" ht="35" customHeight="1" spans="1:15">
      <c r="A31" s="17"/>
      <c r="B31" s="17"/>
      <c r="C31" s="18"/>
      <c r="D31" s="17"/>
      <c r="E31" s="17"/>
      <c r="F31" s="17"/>
      <c r="G31" s="17"/>
      <c r="H31" s="26">
        <f>SUM(H30:H30)</f>
        <v>5</v>
      </c>
      <c r="I31" s="26">
        <f>SUM(I30:I30)</f>
        <v>5</v>
      </c>
      <c r="J31" s="26">
        <f>SUM(J30:J30)</f>
        <v>0</v>
      </c>
      <c r="K31" s="17"/>
      <c r="L31" s="17"/>
      <c r="M31" s="17"/>
      <c r="N31" s="17"/>
      <c r="O31" s="17"/>
    </row>
  </sheetData>
  <autoFilter xmlns:etc="http://www.wps.cn/officeDocument/2017/etCustomData" ref="A3:O31" etc:filterBottomFollowUsedRange="0">
    <extLst/>
  </autoFilter>
  <mergeCells count="1">
    <mergeCell ref="A2:O2"/>
  </mergeCells>
  <pageMargins left="0.751388888888889" right="0.751388888888889" top="0.511805555555556" bottom="0.472222222222222" header="0.5" footer="0.196527777777778"/>
  <pageSetup paperSize="8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橙子</cp:lastModifiedBy>
  <dcterms:created xsi:type="dcterms:W3CDTF">2023-12-25T16:03:00Z</dcterms:created>
  <dcterms:modified xsi:type="dcterms:W3CDTF">2025-06-17T16:13:48Z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BE0198834A9E4FEEBCAAE003615D8E8A_13</vt:lpwstr>
  </property>
  <property fmtid="{D5CDD505-2E9C-101B-9397-08002B2CF9AE}" pid="3" name="KSOProductBuildVer">
    <vt:lpwstr>2052-12.8.2.1119</vt:lpwstr>
  </property>
</Properties>
</file>